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3256" windowHeight="11760" tabRatio="478"/>
  </bookViews>
  <sheets>
    <sheet name="Biweekly Time Sheet" sheetId="1" r:id="rId1"/>
  </sheets>
  <definedNames>
    <definedName name="_xlnm.Print_Titles" localSheetId="0">'Biweekly Time Sheet'!$7:$7</definedName>
    <definedName name="RowTitleRegion1..D5">'Biweekly Time Sheet'!$B$3</definedName>
    <definedName name="RowTitleRegion2..G3">'Biweekly Time Sheet'!$F$3</definedName>
    <definedName name="RowTitleRegion3..H5">'Biweekly Time Sheet'!$F$4</definedName>
    <definedName name="RowTitleRegion4..G23">'Biweekly Time Sheet'!$C$24</definedName>
    <definedName name="RowTitleRegion5..H24">'Biweekly Time Sheet'!$C$25</definedName>
    <definedName name="Title1">TimeSheet[[#Headers],[Day]]</definedName>
  </definedNames>
  <calcPr calcId="144525"/>
  <webPublishing codePage="1252"/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B22" i="1"/>
  <c r="H22" i="1"/>
  <c r="D23" i="1" l="1"/>
  <c r="D25" i="1" s="1"/>
  <c r="E23" i="1"/>
  <c r="E25" i="1" s="1"/>
  <c r="F23" i="1"/>
  <c r="F25" i="1" s="1"/>
  <c r="G23" i="1"/>
  <c r="G25" i="1" s="1"/>
  <c r="H25" i="1" l="1"/>
  <c r="H23" i="1"/>
  <c r="H4" i="1"/>
  <c r="C9" i="1" l="1"/>
  <c r="B9" i="1" s="1"/>
  <c r="C13" i="1"/>
  <c r="B13" i="1" s="1"/>
  <c r="C17" i="1"/>
  <c r="B17" i="1" s="1"/>
  <c r="C21" i="1"/>
  <c r="B21" i="1" s="1"/>
  <c r="C12" i="1"/>
  <c r="B12" i="1" s="1"/>
  <c r="C16" i="1"/>
  <c r="B16" i="1" s="1"/>
  <c r="C10" i="1"/>
  <c r="B10" i="1" s="1"/>
  <c r="C14" i="1"/>
  <c r="B14" i="1" s="1"/>
  <c r="C18" i="1"/>
  <c r="B18" i="1" s="1"/>
  <c r="C8" i="1"/>
  <c r="B8" i="1" s="1"/>
  <c r="C20" i="1"/>
  <c r="B20" i="1" s="1"/>
  <c r="C19" i="1"/>
  <c r="B19" i="1" s="1"/>
  <c r="C11" i="1"/>
  <c r="B11" i="1" s="1"/>
  <c r="C15" i="1"/>
  <c r="B15" i="1" s="1"/>
  <c r="H5" i="1"/>
</calcChain>
</file>

<file path=xl/sharedStrings.xml><?xml version="1.0" encoding="utf-8"?>
<sst xmlns="http://schemas.openxmlformats.org/spreadsheetml/2006/main" count="24" uniqueCount="21">
  <si>
    <t>Employee phone:</t>
  </si>
  <si>
    <t>Day</t>
  </si>
  <si>
    <t>Regular Hours</t>
  </si>
  <si>
    <t>Overtime Hours</t>
  </si>
  <si>
    <t>Sick</t>
  </si>
  <si>
    <t>Vacation</t>
  </si>
  <si>
    <t>Total</t>
  </si>
  <si>
    <t>Total pay</t>
  </si>
  <si>
    <t>Rate per hour</t>
  </si>
  <si>
    <t>Pay period start date:</t>
  </si>
  <si>
    <t>Pay period end date:</t>
  </si>
  <si>
    <t>Date</t>
  </si>
  <si>
    <t>Employee e-mail:</t>
  </si>
  <si>
    <t>Company Name</t>
  </si>
  <si>
    <t>Employee signature</t>
  </si>
  <si>
    <t>Manager signature</t>
  </si>
  <si>
    <t>Street Address, Address 2, City, ST ZIP code</t>
  </si>
  <si>
    <t>Note:</t>
  </si>
  <si>
    <t>Biweekly Payslip</t>
  </si>
  <si>
    <t>Employee Name:</t>
  </si>
  <si>
    <t>Manager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</si>
</sst>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43" formatCode="_(* #,##0.00_);_(* \(#,##0.00\);_(* &quot;-&quot;??_);_(@_)"/>
    <numFmt numFmtId="164" formatCode="[&lt;=9999999]###\-####;\(###\)\ ###\-####"/>
  </numFmts>
  <fonts count="16" x14ac:knownFonts="1">
    <font>
      <sz val="11"/>
      <color theme="1" tint="0.14996795556505021"/>
      <name val="Constantia"/>
      <family val="1"/>
      <scheme val="minor"/>
    </font>
    <font>
      <sz val="10"/>
      <name val="Constantia"/>
      <family val="2"/>
      <scheme val="minor"/>
    </font>
    <font>
      <sz val="11"/>
      <color theme="0"/>
      <name val="Constantia"/>
      <family val="2"/>
      <scheme val="minor"/>
    </font>
    <font>
      <sz val="11"/>
      <name val="Constantia"/>
      <family val="1"/>
      <scheme val="minor"/>
    </font>
    <font>
      <sz val="22"/>
      <color theme="7"/>
      <name val="Constantia"/>
      <family val="2"/>
      <scheme val="major"/>
    </font>
    <font>
      <sz val="11"/>
      <color theme="7" tint="-0.24994659260841701"/>
      <name val="Constantia"/>
      <family val="2"/>
      <scheme val="minor"/>
    </font>
    <font>
      <sz val="11"/>
      <color theme="1" tint="0.14996795556505021"/>
      <name val="Constantia"/>
      <family val="1"/>
      <scheme val="minor"/>
    </font>
    <font>
      <sz val="11"/>
      <color theme="7" tint="-0.24994659260841701"/>
      <name val="Constantia"/>
      <family val="1"/>
      <scheme val="minor"/>
    </font>
    <font>
      <b/>
      <sz val="11"/>
      <color theme="1"/>
      <name val="Constantia"/>
      <family val="2"/>
      <scheme val="minor"/>
    </font>
    <font>
      <sz val="11"/>
      <color theme="1" tint="0.14996795556505021"/>
      <name val="Century Gothic"/>
      <family val="2"/>
    </font>
    <font>
      <sz val="22"/>
      <name val="Century Gothic"/>
      <family val="2"/>
    </font>
    <font>
      <sz val="11"/>
      <name val="Century Gothic"/>
      <family val="2"/>
    </font>
    <font>
      <sz val="11"/>
      <color theme="0"/>
      <name val="Century Gothic"/>
      <family val="2"/>
    </font>
    <font>
      <b/>
      <sz val="11"/>
      <color theme="0"/>
      <name val="Century Gothic"/>
      <family val="2"/>
    </font>
    <font>
      <sz val="11"/>
      <color theme="7" tint="-0.24994659260841701"/>
      <name val="Century Gothic"/>
      <family val="2"/>
    </font>
    <font>
      <sz val="10"/>
      <color theme="7" tint="-0.249977111117893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17">
    <xf numFmtId="0" fontId="0" fillId="0" borderId="0">
      <alignment horizontal="left" vertical="center" indent="1"/>
    </xf>
    <xf numFmtId="0" fontId="7" fillId="0" borderId="0" applyNumberFormat="0" applyFill="0" applyBorder="0" applyAlignment="0" applyProtection="0">
      <alignment vertical="top"/>
      <protection locked="0"/>
    </xf>
    <xf numFmtId="0" fontId="4" fillId="0" borderId="1" applyNumberFormat="0" applyFill="0" applyProtection="0">
      <alignment vertical="center"/>
    </xf>
    <xf numFmtId="0" fontId="5" fillId="0" borderId="0" applyNumberFormat="0" applyFill="0" applyProtection="0">
      <alignment horizontal="left" vertical="center" wrapText="1" indent="1"/>
    </xf>
    <xf numFmtId="0" fontId="5" fillId="0" borderId="0" applyNumberFormat="0" applyFill="0" applyProtection="0">
      <alignment horizontal="right" vertical="center" wrapText="1"/>
    </xf>
    <xf numFmtId="0" fontId="5" fillId="0" borderId="2" applyNumberFormat="0" applyFill="0" applyProtection="0">
      <alignment horizontal="left" vertical="center" indent="1"/>
    </xf>
    <xf numFmtId="0" fontId="5" fillId="0" borderId="3" applyNumberFormat="0" applyFill="0" applyProtection="0">
      <alignment horizontal="right" vertical="center" wrapText="1" indent="1"/>
    </xf>
    <xf numFmtId="0" fontId="5" fillId="0" borderId="4" applyNumberFormat="0" applyFill="0" applyProtection="0">
      <alignment horizontal="left" vertical="top" indent="1"/>
    </xf>
    <xf numFmtId="0" fontId="2" fillId="2" borderId="6" applyNumberFormat="0" applyAlignment="0" applyProtection="0"/>
    <xf numFmtId="0" fontId="8" fillId="3" borderId="6" applyNumberFormat="0" applyAlignment="0" applyProtection="0"/>
    <xf numFmtId="14" fontId="3" fillId="0" borderId="0" applyFont="0" applyFill="0" applyBorder="0">
      <alignment horizontal="right" vertical="center" indent="1"/>
    </xf>
    <xf numFmtId="0" fontId="7" fillId="0" borderId="0" applyNumberFormat="0" applyFill="0" applyBorder="0" applyAlignment="0" applyProtection="0">
      <alignment horizontal="left" vertical="center" indent="1"/>
    </xf>
    <xf numFmtId="0" fontId="6" fillId="0" borderId="0" applyNumberFormat="0" applyFont="0" applyFill="0" applyBorder="0">
      <alignment horizontal="center" vertical="center"/>
    </xf>
    <xf numFmtId="164" fontId="3" fillId="0" borderId="0" applyFont="0" applyFill="0" applyBorder="0">
      <alignment horizontal="right" vertical="center" indent="1"/>
    </xf>
    <xf numFmtId="43" fontId="6" fillId="0" borderId="0" applyFont="0" applyFill="0" applyBorder="0" applyProtection="0">
      <alignment horizontal="right" vertical="center" indent="2"/>
    </xf>
    <xf numFmtId="7" fontId="6" fillId="0" borderId="0" applyFont="0" applyFill="0" applyBorder="0" applyAlignment="0" applyProtection="0"/>
    <xf numFmtId="0" fontId="2" fillId="4" borderId="5" applyNumberFormat="0" applyAlignment="0" applyProtection="0"/>
  </cellStyleXfs>
  <cellXfs count="43">
    <xf numFmtId="0" fontId="0" fillId="0" borderId="0" xfId="0">
      <alignment horizontal="left" vertical="center" indent="1"/>
    </xf>
    <xf numFmtId="0" fontId="1" fillId="0" borderId="0" xfId="0" applyFont="1" applyFill="1" applyBorder="1">
      <alignment horizontal="left" vertical="center" inden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0" fillId="5" borderId="0" xfId="0" applyFont="1" applyFill="1" applyBorder="1">
      <alignment horizontal="left" vertical="center" indent="1"/>
    </xf>
    <xf numFmtId="0" fontId="0" fillId="5" borderId="0" xfId="12" applyFont="1" applyFill="1">
      <alignment horizontal="center" vertical="center"/>
    </xf>
    <xf numFmtId="0" fontId="9" fillId="0" borderId="0" xfId="0" applyFont="1" applyFill="1" applyBorder="1">
      <alignment horizontal="left" vertical="center" indent="1"/>
    </xf>
    <xf numFmtId="14" fontId="9" fillId="0" borderId="0" xfId="10" applyFont="1" applyFill="1" applyBorder="1">
      <alignment horizontal="right" vertical="center" indent="1"/>
    </xf>
    <xf numFmtId="43" fontId="9" fillId="0" borderId="0" xfId="14" applyFont="1" applyFill="1" applyBorder="1">
      <alignment horizontal="right" vertical="center" indent="2"/>
    </xf>
    <xf numFmtId="0" fontId="9" fillId="0" borderId="0" xfId="0" applyFont="1" applyFill="1">
      <alignment horizontal="left" vertical="center" indent="1"/>
    </xf>
    <xf numFmtId="43" fontId="9" fillId="0" borderId="0" xfId="14" applyFont="1" applyFill="1">
      <alignment horizontal="right" vertical="center" indent="2"/>
    </xf>
    <xf numFmtId="14" fontId="11" fillId="0" borderId="3" xfId="10" applyFont="1" applyFill="1" applyBorder="1" applyAlignment="1">
      <alignment horizontal="right" vertical="center" wrapText="1" indent="1"/>
    </xf>
    <xf numFmtId="0" fontId="12" fillId="5" borderId="0" xfId="0" applyFont="1" applyFill="1">
      <alignment horizontal="left" vertical="center" indent="1"/>
    </xf>
    <xf numFmtId="43" fontId="12" fillId="5" borderId="0" xfId="0" applyNumberFormat="1" applyFont="1" applyFill="1" applyAlignment="1" applyProtection="1">
      <alignment horizontal="center" vertical="center"/>
    </xf>
    <xf numFmtId="43" fontId="12" fillId="5" borderId="0" xfId="0" applyNumberFormat="1" applyFont="1" applyFill="1" applyAlignment="1" applyProtection="1">
      <alignment horizontal="right" vertical="center" indent="2"/>
    </xf>
    <xf numFmtId="2" fontId="13" fillId="3" borderId="6" xfId="9" applyNumberFormat="1" applyFont="1" applyAlignment="1">
      <alignment horizontal="center" vertical="center"/>
    </xf>
    <xf numFmtId="0" fontId="13" fillId="3" borderId="6" xfId="9" applyFont="1" applyAlignment="1">
      <alignment horizontal="left" vertical="center" indent="1"/>
    </xf>
    <xf numFmtId="7" fontId="13" fillId="3" borderId="6" xfId="15" applyFont="1" applyFill="1" applyBorder="1" applyAlignment="1">
      <alignment horizontal="center" vertical="center"/>
    </xf>
    <xf numFmtId="7" fontId="13" fillId="3" borderId="6" xfId="15" applyFont="1" applyFill="1" applyBorder="1" applyAlignment="1">
      <alignment horizontal="right" vertical="center" indent="1"/>
    </xf>
    <xf numFmtId="2" fontId="13" fillId="3" borderId="6" xfId="9" applyNumberFormat="1" applyFont="1" applyAlignment="1">
      <alignment horizontal="right" vertical="center" indent="1"/>
    </xf>
    <xf numFmtId="0" fontId="12" fillId="5" borderId="6" xfId="8" applyFont="1" applyFill="1" applyAlignment="1">
      <alignment vertical="center"/>
    </xf>
    <xf numFmtId="0" fontId="12" fillId="5" borderId="6" xfId="8" applyFont="1" applyFill="1" applyAlignment="1">
      <alignment horizontal="left" vertical="center" indent="1"/>
    </xf>
    <xf numFmtId="7" fontId="12" fillId="5" borderId="6" xfId="15" applyFont="1" applyFill="1" applyBorder="1" applyAlignment="1">
      <alignment horizontal="center" vertical="center"/>
    </xf>
    <xf numFmtId="7" fontId="12" fillId="5" borderId="6" xfId="15" applyFont="1" applyFill="1" applyBorder="1" applyAlignment="1">
      <alignment horizontal="right" vertical="center" indent="1"/>
    </xf>
    <xf numFmtId="0" fontId="9" fillId="0" borderId="0" xfId="0" applyFont="1">
      <alignment horizontal="left" vertical="center" indent="1"/>
    </xf>
    <xf numFmtId="0" fontId="15" fillId="0" borderId="0" xfId="0" applyFont="1" applyAlignment="1">
      <alignment vertical="top"/>
    </xf>
    <xf numFmtId="0" fontId="14" fillId="0" borderId="4" xfId="7" applyFont="1" applyFill="1">
      <alignment horizontal="left" vertical="top" indent="1"/>
    </xf>
    <xf numFmtId="43" fontId="0" fillId="5" borderId="0" xfId="14" applyFont="1" applyFill="1" applyAlignment="1">
      <alignment horizontal="center" vertical="center" wrapText="1"/>
    </xf>
    <xf numFmtId="0" fontId="0" fillId="5" borderId="0" xfId="12" applyFont="1" applyFill="1" applyAlignment="1">
      <alignment horizontal="center" vertical="center" wrapText="1"/>
    </xf>
    <xf numFmtId="164" fontId="11" fillId="0" borderId="3" xfId="13" applyFont="1" applyFill="1" applyBorder="1" applyAlignment="1">
      <alignment vertical="center"/>
    </xf>
    <xf numFmtId="0" fontId="10" fillId="0" borderId="1" xfId="2" applyFont="1" applyFill="1" applyAlignment="1">
      <alignment horizontal="left" vertical="center"/>
    </xf>
    <xf numFmtId="0" fontId="11" fillId="0" borderId="2" xfId="5" applyFont="1" applyFill="1" applyAlignment="1">
      <alignment horizontal="left" vertical="center"/>
    </xf>
    <xf numFmtId="0" fontId="11" fillId="0" borderId="3" xfId="5" applyFont="1" applyFill="1" applyBorder="1" applyAlignment="1">
      <alignment horizontal="left" vertical="center"/>
    </xf>
    <xf numFmtId="0" fontId="10" fillId="0" borderId="1" xfId="2" applyFont="1" applyFill="1" applyAlignment="1">
      <alignment horizontal="right" vertical="center"/>
    </xf>
    <xf numFmtId="0" fontId="14" fillId="0" borderId="4" xfId="7" applyFont="1" applyFill="1">
      <alignment horizontal="left" vertical="top" indent="1"/>
    </xf>
    <xf numFmtId="0" fontId="9" fillId="0" borderId="0" xfId="0" applyFont="1">
      <alignment horizontal="left" vertical="center" indent="1"/>
    </xf>
    <xf numFmtId="14" fontId="9" fillId="0" borderId="0" xfId="10" applyFont="1">
      <alignment horizontal="right" vertical="center" indent="1"/>
    </xf>
    <xf numFmtId="0" fontId="11" fillId="0" borderId="0" xfId="3" applyFont="1" applyAlignment="1">
      <alignment horizontal="left" vertical="top" wrapText="1"/>
    </xf>
    <xf numFmtId="0" fontId="11" fillId="0" borderId="2" xfId="5" applyFont="1" applyFill="1">
      <alignment horizontal="left" vertical="center" indent="1"/>
    </xf>
    <xf numFmtId="0" fontId="11" fillId="0" borderId="3" xfId="6" applyFont="1" applyFill="1">
      <alignment horizontal="right" vertical="center" wrapText="1" indent="1"/>
    </xf>
    <xf numFmtId="0" fontId="11" fillId="0" borderId="3" xfId="1" applyFont="1" applyFill="1" applyBorder="1" applyAlignment="1" applyProtection="1">
      <alignment horizontal="right" vertical="center" wrapText="1" indent="1"/>
    </xf>
    <xf numFmtId="0" fontId="11" fillId="0" borderId="0" xfId="4" applyFont="1" applyFill="1" applyAlignment="1">
      <alignment horizontal="left" vertical="top" wrapText="1"/>
    </xf>
  </cellXfs>
  <cellStyles count="17">
    <cellStyle name="60% - Accent6" xfId="9" builtinId="52" customBuiltin="1"/>
    <cellStyle name="Accent4" xfId="8" builtinId="41" customBuiltin="1"/>
    <cellStyle name="Accent6" xfId="16" builtinId="49" customBuiltin="1"/>
    <cellStyle name="Comma" xfId="14" builtinId="3" customBuiltin="1"/>
    <cellStyle name="Currency" xfId="15" builtinId="4" customBuiltin="1"/>
    <cellStyle name="Date" xfId="10"/>
    <cellStyle name="Explanatory Text" xfId="7" builtinId="53" customBuiltin="1"/>
    <cellStyle name="Followed Hyperlink" xfId="11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 customBuiltin="1"/>
    <cellStyle name="Normal" xfId="0" builtinId="0" customBuiltin="1"/>
    <cellStyle name="Phone" xfId="13"/>
    <cellStyle name="Table Heading" xfId="12"/>
    <cellStyle name="Title" xfId="2" builtinId="15" customBuiltin="1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scheme val="none"/>
      </font>
      <numFmt numFmtId="35" formatCode="_(* #,##0.00_);_(* \(#,##0.00\);_(* &quot;-&quot;??_);_(@_)"/>
      <fill>
        <patternFill patternType="solid">
          <fgColor indexed="64"/>
          <bgColor rgb="FF0070C0"/>
        </patternFill>
      </fill>
      <alignment horizontal="right" vertical="center" textRotation="0" wrapText="0" indent="2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scheme val="none"/>
      </font>
      <numFmt numFmtId="35" formatCode="_(* #,##0.00_);_(* \(#,##0.00\);_(* &quot;-&quot;??_);_(@_)"/>
      <fill>
        <patternFill patternType="solid">
          <fgColor indexed="64"/>
          <bgColor rgb="FF0070C0"/>
        </patternFill>
      </fill>
      <alignment horizontal="right" vertical="center" textRotation="0" wrapText="0" indent="2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scheme val="none"/>
      </font>
      <numFmt numFmtId="35" formatCode="_(* #,##0.00_);_(* \(#,##0.00\);_(* &quot;-&quot;??_);_(@_)"/>
      <fill>
        <patternFill patternType="solid">
          <fgColor indexed="64"/>
          <bgColor rgb="FF0070C0"/>
        </patternFill>
      </fill>
      <alignment horizontal="right" vertical="center" textRotation="0" wrapText="0" indent="2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scheme val="none"/>
      </font>
      <numFmt numFmtId="35" formatCode="_(* #,##0.00_);_(* \(#,##0.00\);_(* &quot;-&quot;??_);_(@_)"/>
      <fill>
        <patternFill patternType="solid">
          <fgColor indexed="64"/>
          <bgColor rgb="FF0070C0"/>
        </patternFill>
      </fill>
      <alignment horizontal="right" vertical="center" textRotation="0" wrapText="0" indent="2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scheme val="none"/>
      </font>
      <numFmt numFmtId="35" formatCode="_(* #,##0.00_);_(* \(#,##0.00\);_(* &quot;-&quot;??_);_(@_)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scheme val="none"/>
      </font>
      <fill>
        <patternFill patternType="solid">
          <fgColor indexed="64"/>
          <bgColor rgb="FF0070C0"/>
        </patternFill>
      </fill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scheme val="none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Century Gothic"/>
        <scheme val="none"/>
      </font>
      <fill>
        <patternFill patternType="solid">
          <fgColor indexed="64"/>
          <bgColor rgb="FF0070C0"/>
        </patternFill>
      </fill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0070C0"/>
        </patternFill>
      </fill>
    </dxf>
    <dxf>
      <font>
        <b val="0"/>
        <i val="0"/>
        <color theme="1" tint="0.14996795556505021"/>
      </font>
      <fill>
        <patternFill>
          <bgColor theme="9" tint="0.59996337778862885"/>
        </patternFill>
      </fill>
      <border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color theme="1" tint="0.14996795556505021"/>
      </font>
      <fill>
        <patternFill>
          <bgColor theme="9" tint="0.79998168889431442"/>
        </patternFill>
      </fill>
      <border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color theme="1" tint="0.14996795556505021"/>
      </font>
    </dxf>
    <dxf>
      <font>
        <b val="0"/>
        <i val="0"/>
        <color theme="0"/>
      </font>
      <fill>
        <patternFill>
          <bgColor theme="7"/>
        </patternFill>
      </fill>
      <border>
        <top style="medium">
          <color theme="0"/>
        </top>
        <bottom style="medium">
          <color theme="0"/>
        </bottom>
        <vertical style="thin">
          <color theme="0"/>
        </vertical>
        <horizontal style="thin">
          <color theme="0"/>
        </horizontal>
      </border>
    </dxf>
    <dxf>
      <font>
        <color theme="0"/>
      </font>
      <fill>
        <patternFill>
          <bgColor theme="7"/>
        </patternFill>
      </fill>
      <border>
        <bottom style="medium">
          <color theme="0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color theme="1" tint="0.14996795556505021"/>
      </font>
    </dxf>
  </dxfs>
  <tableStyles count="1" defaultTableStyle="Biweekly Time Sheet" defaultPivotStyle="PivotStyleLight16">
    <tableStyle name="Biweekly Time Sheet" pivot="0" count="6">
      <tableStyleElement type="wholeTable" dxfId="22"/>
      <tableStyleElement type="headerRow" dxfId="21"/>
      <tableStyleElement type="totalRow" dxfId="20"/>
      <tableStyleElement type="firstColumn" dxfId="19"/>
      <tableStyleElement type="firstRowStripe" dxfId="18"/>
      <tableStyleElement type="secondRowStripe" dxfId="1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6896CE"/>
      <rgbColor rgb="00FFFF00"/>
      <rgbColor rgb="00FF00FF"/>
      <rgbColor rgb="0000FFFF"/>
      <rgbColor rgb="00800000"/>
      <rgbColor rgb="00547D92"/>
      <rgbColor rgb="00C2D5E0"/>
      <rgbColor rgb="0037525F"/>
      <rgbColor rgb="00BCBCBC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EFCF2"/>
      <rgbColor rgb="00CCFFCC"/>
      <rgbColor rgb="00FFE7BD"/>
      <rgbColor rgb="00FCFAF2"/>
      <rgbColor rgb="00FF99CC"/>
      <rgbColor rgb="00EAEAEA"/>
      <rgbColor rgb="00FDF7DF"/>
      <rgbColor rgb="003366FF"/>
      <rgbColor rgb="0033CCCC"/>
      <rgbColor rgb="0099CC00"/>
      <rgbColor rgb="00FFCC00"/>
      <rgbColor rgb="00FF9900"/>
      <rgbColor rgb="00FF6600"/>
      <rgbColor rgb="00FBF8EF"/>
      <rgbColor rgb="00CFCFCF"/>
      <rgbColor rgb="00315D71"/>
      <rgbColor rgb="00339966"/>
      <rgbColor rgb="00739ED3"/>
      <rgbColor rgb="00ECF5D7"/>
      <rgbColor rgb="00993300"/>
      <rgbColor rgb="00993366"/>
      <rgbColor rgb="00F1F6F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imeSheet" displayName="TimeSheet" ref="B7:H23" totalsRowCount="1" headerRowDxfId="16" dataDxfId="15" totalsRowDxfId="14" totalsRowCellStyle="Normal">
  <autoFilter ref="B7:H22"/>
  <tableColumns count="7">
    <tableColumn id="1" name="Day" dataDxfId="13" totalsRowDxfId="12">
      <calculatedColumnFormula>IFERROR(TEXT(TimeSheet[[#This Row],[Date]],"aaaa"), "")</calculatedColumnFormula>
    </tableColumn>
    <tableColumn id="3" name="Date" totalsRowLabel="Total" dataDxfId="11" totalsRowDxfId="10"/>
    <tableColumn id="4" name="Regular Hours" totalsRowFunction="sum" dataDxfId="9" totalsRowDxfId="8" dataCellStyle="Comma"/>
    <tableColumn id="5" name="Overtime Hours" totalsRowFunction="sum" dataDxfId="7" totalsRowDxfId="6" dataCellStyle="Comma"/>
    <tableColumn id="13" name="Sick" totalsRowFunction="sum" dataDxfId="5" totalsRowDxfId="4" dataCellStyle="Comma"/>
    <tableColumn id="12" name="Vacation" totalsRowFunction="sum" dataDxfId="3" totalsRowDxfId="2" dataCellStyle="Comma"/>
    <tableColumn id="11" name="Total" totalsRowFunction="sum" dataDxfId="1" totalsRowDxfId="0" dataCellStyle="Comma">
      <calculatedColumnFormula>IFERROR(SUM(D8:G8), "")</calculatedColumnFormula>
    </tableColumn>
  </tableColumns>
  <tableStyleInfo name="TableStyleMedium7" showFirstColumn="1" showLastColumn="0" showRowStripes="1" showColumnStripes="0"/>
  <extLst>
    <ext xmlns:x14="http://schemas.microsoft.com/office/spreadsheetml/2009/9/main" uri="{504A1905-F514-4f6f-8877-14C23A59335A}">
      <x14:table altTextSummary="Enter Day, Date, Regular, Overtime, Sick, and Vacation hours. Total Hours and Total Pay are automatically calculated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Currency">
  <a:themeElements>
    <a:clrScheme name="Currency">
      <a:dk1>
        <a:sysClr val="windowText" lastClr="000000"/>
      </a:dk1>
      <a:lt1>
        <a:sysClr val="window" lastClr="FFFFFF"/>
      </a:lt1>
      <a:dk2>
        <a:srgbClr val="4A606E"/>
      </a:dk2>
      <a:lt2>
        <a:srgbClr val="D1E1E3"/>
      </a:lt2>
      <a:accent1>
        <a:srgbClr val="79B5B0"/>
      </a:accent1>
      <a:accent2>
        <a:srgbClr val="B4BC4C"/>
      </a:accent2>
      <a:accent3>
        <a:srgbClr val="B77851"/>
      </a:accent3>
      <a:accent4>
        <a:srgbClr val="776A5B"/>
      </a:accent4>
      <a:accent5>
        <a:srgbClr val="B6AD76"/>
      </a:accent5>
      <a:accent6>
        <a:srgbClr val="95AEB1"/>
      </a:accent6>
      <a:hlink>
        <a:srgbClr val="3ECCED"/>
      </a:hlink>
      <a:folHlink>
        <a:srgbClr val="2C6C93"/>
      </a:folHlink>
    </a:clrScheme>
    <a:fontScheme name="Currency">
      <a:majorFont>
        <a:latin typeface="Constantia"/>
        <a:ea typeface=""/>
        <a:cs typeface=""/>
        <a:font script="Jpan" typeface="HG明朝E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onstantia"/>
        <a:ea typeface=""/>
        <a:cs typeface=""/>
        <a:font script="Jpan" typeface="HG明朝E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Currency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110000"/>
              </a:schemeClr>
            </a:gs>
            <a:gs pos="47500">
              <a:schemeClr val="phClr">
                <a:tint val="35000"/>
                <a:satMod val="110000"/>
              </a:schemeClr>
            </a:gs>
            <a:gs pos="58500">
              <a:schemeClr val="phClr">
                <a:tint val="35000"/>
                <a:satMod val="110000"/>
              </a:schemeClr>
            </a:gs>
            <a:gs pos="100000">
              <a:schemeClr val="phClr">
                <a:tint val="8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2000"/>
                <a:satMod val="105000"/>
              </a:schemeClr>
            </a:gs>
            <a:gs pos="47500">
              <a:schemeClr val="phClr">
                <a:shade val="89000"/>
                <a:satMod val="105000"/>
              </a:schemeClr>
            </a:gs>
            <a:gs pos="58500">
              <a:schemeClr val="phClr">
                <a:shade val="89000"/>
                <a:satMod val="105000"/>
              </a:schemeClr>
            </a:gs>
            <a:gs pos="100000">
              <a:schemeClr val="phClr">
                <a:shade val="52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60000" cap="flat" cmpd="thickThin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8100" dir="5400000" algn="r" rotWithShape="0">
              <a:srgbClr val="000000">
                <a:alpha val="60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38100" dist="38100" dir="5400000" algn="r" rotWithShape="0">
              <a:srgbClr val="000000">
                <a:alpha val="60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50800" dist="63500" dir="5400000" algn="r" rotWithShape="0">
              <a:srgbClr val="000000">
                <a:alpha val="65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extrusionH="63500" contourW="38100" prstMaterial="flat">
            <a:bevelT w="50800" h="635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20000"/>
                <a:satMod val="350000"/>
              </a:schemeClr>
            </a:gs>
          </a:gsLst>
          <a:path path="circle">
            <a:fillToRect l="100000" t="100000"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tint val="90000"/>
                <a:satMod val="120000"/>
              </a:schemeClr>
              <a:schemeClr val="phClr">
                <a:tint val="84000"/>
                <a:shade val="97000"/>
                <a:satMod val="130000"/>
              </a:schemeClr>
            </a:duotone>
          </a:blip>
          <a:tile tx="0" ty="0" sx="60000" sy="6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6"/>
    <pageSetUpPr fitToPage="1"/>
  </sheetPr>
  <dimension ref="A1:H29"/>
  <sheetViews>
    <sheetView showGridLines="0" showZeros="0" tabSelected="1" zoomScaleNormal="100" workbookViewId="0">
      <selection activeCell="H4" sqref="H4"/>
    </sheetView>
  </sheetViews>
  <sheetFormatPr defaultRowHeight="30" customHeight="1" x14ac:dyDescent="0.3"/>
  <cols>
    <col min="1" max="1" width="1.3984375" customWidth="1"/>
    <col min="2" max="2" width="16.09765625" customWidth="1"/>
    <col min="3" max="3" width="16.59765625" customWidth="1"/>
    <col min="4" max="5" width="10.59765625" customWidth="1"/>
    <col min="6" max="8" width="12.59765625" customWidth="1"/>
    <col min="9" max="9" width="2.59765625" customWidth="1"/>
    <col min="10" max="11" width="9.19921875" customWidth="1"/>
    <col min="12" max="12" width="14.19921875" customWidth="1"/>
  </cols>
  <sheetData>
    <row r="1" spans="1:8" ht="35.1" customHeight="1" x14ac:dyDescent="0.3">
      <c r="B1" s="31" t="s">
        <v>13</v>
      </c>
      <c r="C1" s="31"/>
      <c r="D1" s="31"/>
      <c r="E1" s="31"/>
      <c r="F1" s="34" t="s">
        <v>18</v>
      </c>
      <c r="G1" s="34"/>
      <c r="H1" s="34"/>
    </row>
    <row r="2" spans="1:8" ht="49.5" customHeight="1" x14ac:dyDescent="0.3">
      <c r="A2" s="3"/>
      <c r="B2" s="38" t="s">
        <v>16</v>
      </c>
      <c r="C2" s="38"/>
      <c r="D2" s="38"/>
      <c r="E2" s="38"/>
      <c r="F2" s="38"/>
      <c r="G2" s="42" t="s">
        <v>17</v>
      </c>
      <c r="H2" s="42"/>
    </row>
    <row r="3" spans="1:8" ht="20.100000000000001" customHeight="1" x14ac:dyDescent="0.3">
      <c r="A3" s="2"/>
      <c r="B3" s="39" t="s">
        <v>19</v>
      </c>
      <c r="C3" s="39"/>
      <c r="D3" s="40"/>
      <c r="E3" s="40"/>
      <c r="F3" s="32" t="s">
        <v>0</v>
      </c>
      <c r="G3" s="33"/>
      <c r="H3" s="30"/>
    </row>
    <row r="4" spans="1:8" ht="20.100000000000001" customHeight="1" x14ac:dyDescent="0.3">
      <c r="A4" s="2"/>
      <c r="B4" s="39" t="s">
        <v>12</v>
      </c>
      <c r="C4" s="39"/>
      <c r="D4" s="41"/>
      <c r="E4" s="40"/>
      <c r="F4" s="39" t="s">
        <v>9</v>
      </c>
      <c r="G4" s="39"/>
      <c r="H4" s="12">
        <f ca="1">TODAY()</f>
        <v>44730</v>
      </c>
    </row>
    <row r="5" spans="1:8" ht="20.100000000000001" customHeight="1" x14ac:dyDescent="0.3">
      <c r="B5" s="39" t="s">
        <v>20</v>
      </c>
      <c r="C5" s="39"/>
      <c r="D5" s="40"/>
      <c r="E5" s="40"/>
      <c r="F5" s="39" t="s">
        <v>10</v>
      </c>
      <c r="G5" s="39"/>
      <c r="H5" s="12">
        <f ca="1">IF($H$4="","",$H$4+13)</f>
        <v>44743</v>
      </c>
    </row>
    <row r="6" spans="1:8" ht="15" customHeight="1" x14ac:dyDescent="0.3">
      <c r="B6" s="1"/>
      <c r="C6" s="1"/>
      <c r="D6" s="1"/>
      <c r="E6" s="1"/>
      <c r="F6" s="1"/>
      <c r="G6" s="1"/>
      <c r="H6" s="1"/>
    </row>
    <row r="7" spans="1:8" ht="30" customHeight="1" x14ac:dyDescent="0.3">
      <c r="A7" s="2"/>
      <c r="B7" s="5" t="s">
        <v>1</v>
      </c>
      <c r="C7" s="6" t="s">
        <v>11</v>
      </c>
      <c r="D7" s="28" t="s">
        <v>2</v>
      </c>
      <c r="E7" s="29" t="s">
        <v>3</v>
      </c>
      <c r="F7" s="6" t="s">
        <v>4</v>
      </c>
      <c r="G7" s="6" t="s">
        <v>5</v>
      </c>
      <c r="H7" s="6" t="s">
        <v>6</v>
      </c>
    </row>
    <row r="8" spans="1:8" ht="30" customHeight="1" x14ac:dyDescent="0.3">
      <c r="A8" s="2"/>
      <c r="B8" s="7" t="str">
        <f ca="1">IFERROR(TEXT(TimeSheet[[#This Row],[Date]],"aaaa"), "")</f>
        <v>Saturday</v>
      </c>
      <c r="C8" s="8">
        <f ca="1">H4</f>
        <v>44730</v>
      </c>
      <c r="D8" s="9">
        <v>8</v>
      </c>
      <c r="E8" s="9">
        <v>5</v>
      </c>
      <c r="F8" s="9">
        <v>0</v>
      </c>
      <c r="G8" s="9">
        <v>0</v>
      </c>
      <c r="H8" s="9">
        <f>IFERROR(SUM(D8:G8), "")</f>
        <v>13</v>
      </c>
    </row>
    <row r="9" spans="1:8" ht="30" customHeight="1" x14ac:dyDescent="0.3">
      <c r="A9" s="2"/>
      <c r="B9" s="7" t="str">
        <f ca="1">IFERROR(TEXT(TimeSheet[[#This Row],[Date]],"aaaa"), "")</f>
        <v>Sunday</v>
      </c>
      <c r="C9" s="8">
        <f ca="1">IF($H$4="","",$H$4+1)</f>
        <v>44731</v>
      </c>
      <c r="D9" s="9">
        <v>8</v>
      </c>
      <c r="E9" s="9">
        <v>2</v>
      </c>
      <c r="F9" s="9">
        <v>1</v>
      </c>
      <c r="G9" s="9">
        <v>1</v>
      </c>
      <c r="H9" s="9">
        <f t="shared" ref="H9:H21" si="0">IFERROR(SUM(D9:G9), "")</f>
        <v>12</v>
      </c>
    </row>
    <row r="10" spans="1:8" ht="30" customHeight="1" x14ac:dyDescent="0.3">
      <c r="A10" s="2"/>
      <c r="B10" s="7" t="str">
        <f ca="1">IFERROR(TEXT(TimeSheet[[#This Row],[Date]],"aaaa"), "")</f>
        <v>Monday</v>
      </c>
      <c r="C10" s="8">
        <f ca="1">IF($H$4="","",$H$4+2)</f>
        <v>44732</v>
      </c>
      <c r="D10" s="9">
        <v>8</v>
      </c>
      <c r="E10" s="9">
        <v>5</v>
      </c>
      <c r="F10" s="9">
        <v>8</v>
      </c>
      <c r="G10" s="9">
        <v>2</v>
      </c>
      <c r="H10" s="9">
        <f t="shared" si="0"/>
        <v>23</v>
      </c>
    </row>
    <row r="11" spans="1:8" ht="30" customHeight="1" x14ac:dyDescent="0.3">
      <c r="A11" s="2"/>
      <c r="B11" s="7" t="str">
        <f ca="1">IFERROR(TEXT(TimeSheet[[#This Row],[Date]],"aaaa"), "")</f>
        <v>Tuesday</v>
      </c>
      <c r="C11" s="8">
        <f ca="1">IF($H$4="","",$H$4+3)</f>
        <v>44733</v>
      </c>
      <c r="D11" s="9">
        <v>8</v>
      </c>
      <c r="E11" s="9">
        <v>2</v>
      </c>
      <c r="F11" s="9">
        <v>2</v>
      </c>
      <c r="G11" s="9">
        <v>2</v>
      </c>
      <c r="H11" s="9">
        <f t="shared" si="0"/>
        <v>14</v>
      </c>
    </row>
    <row r="12" spans="1:8" ht="30" customHeight="1" x14ac:dyDescent="0.3">
      <c r="A12" s="2"/>
      <c r="B12" s="7" t="str">
        <f ca="1">IFERROR(TEXT(TimeSheet[[#This Row],[Date]],"aaaa"), "")</f>
        <v>Wednesday</v>
      </c>
      <c r="C12" s="8">
        <f ca="1">IF($H$4="","",$H$4+4)</f>
        <v>44734</v>
      </c>
      <c r="D12" s="9"/>
      <c r="E12" s="9"/>
      <c r="F12" s="9"/>
      <c r="G12" s="9"/>
      <c r="H12" s="9">
        <f t="shared" si="0"/>
        <v>0</v>
      </c>
    </row>
    <row r="13" spans="1:8" ht="30" customHeight="1" x14ac:dyDescent="0.3">
      <c r="A13" s="2"/>
      <c r="B13" s="7" t="str">
        <f ca="1">IFERROR(TEXT(TimeSheet[[#This Row],[Date]],"aaaa"), "")</f>
        <v>Thursday</v>
      </c>
      <c r="C13" s="8">
        <f ca="1">IF($H$4="","",$H$4+5)</f>
        <v>44735</v>
      </c>
      <c r="D13" s="9"/>
      <c r="E13" s="9"/>
      <c r="F13" s="9"/>
      <c r="G13" s="9"/>
      <c r="H13" s="9">
        <f t="shared" si="0"/>
        <v>0</v>
      </c>
    </row>
    <row r="14" spans="1:8" ht="30" customHeight="1" x14ac:dyDescent="0.3">
      <c r="A14" s="2"/>
      <c r="B14" s="7" t="str">
        <f ca="1">IFERROR(TEXT(TimeSheet[[#This Row],[Date]],"aaaa"), "")</f>
        <v>Friday</v>
      </c>
      <c r="C14" s="8">
        <f ca="1">IF($H$4="","",$H$4+6)</f>
        <v>44736</v>
      </c>
      <c r="D14" s="9"/>
      <c r="E14" s="9"/>
      <c r="F14" s="9"/>
      <c r="G14" s="9"/>
      <c r="H14" s="9">
        <f t="shared" si="0"/>
        <v>0</v>
      </c>
    </row>
    <row r="15" spans="1:8" ht="30" customHeight="1" x14ac:dyDescent="0.3">
      <c r="A15" s="2"/>
      <c r="B15" s="7" t="str">
        <f ca="1">IFERROR(TEXT(TimeSheet[[#This Row],[Date]],"aaaa"), "")</f>
        <v>Saturday</v>
      </c>
      <c r="C15" s="8">
        <f ca="1">IF($H$4="","",$H$4+7)</f>
        <v>44737</v>
      </c>
      <c r="D15" s="9"/>
      <c r="E15" s="9"/>
      <c r="F15" s="9"/>
      <c r="G15" s="9"/>
      <c r="H15" s="9">
        <f t="shared" si="0"/>
        <v>0</v>
      </c>
    </row>
    <row r="16" spans="1:8" ht="30" customHeight="1" x14ac:dyDescent="0.3">
      <c r="A16" s="2"/>
      <c r="B16" s="7" t="str">
        <f ca="1">IFERROR(TEXT(TimeSheet[[#This Row],[Date]],"aaaa"), "")</f>
        <v>Sunday</v>
      </c>
      <c r="C16" s="8">
        <f ca="1">IF($H$4="","",$H$4+8)</f>
        <v>44738</v>
      </c>
      <c r="D16" s="9"/>
      <c r="E16" s="9"/>
      <c r="F16" s="9"/>
      <c r="G16" s="9"/>
      <c r="H16" s="9">
        <f t="shared" si="0"/>
        <v>0</v>
      </c>
    </row>
    <row r="17" spans="1:8" ht="30" customHeight="1" x14ac:dyDescent="0.3">
      <c r="A17" s="2"/>
      <c r="B17" s="7" t="str">
        <f ca="1">IFERROR(TEXT(TimeSheet[[#This Row],[Date]],"aaaa"), "")</f>
        <v>Monday</v>
      </c>
      <c r="C17" s="8">
        <f ca="1">IF($H$4="","",$H$4+9)</f>
        <v>44739</v>
      </c>
      <c r="D17" s="9"/>
      <c r="E17" s="9"/>
      <c r="F17" s="9"/>
      <c r="G17" s="9"/>
      <c r="H17" s="9">
        <f t="shared" si="0"/>
        <v>0</v>
      </c>
    </row>
    <row r="18" spans="1:8" ht="30" customHeight="1" x14ac:dyDescent="0.3">
      <c r="A18" s="2"/>
      <c r="B18" s="7" t="str">
        <f ca="1">IFERROR(TEXT(TimeSheet[[#This Row],[Date]],"aaaa"), "")</f>
        <v>Tuesday</v>
      </c>
      <c r="C18" s="8">
        <f ca="1">IF($H$4="","",$H$4+10)</f>
        <v>44740</v>
      </c>
      <c r="D18" s="9"/>
      <c r="E18" s="9"/>
      <c r="F18" s="9"/>
      <c r="G18" s="9"/>
      <c r="H18" s="9">
        <f t="shared" si="0"/>
        <v>0</v>
      </c>
    </row>
    <row r="19" spans="1:8" ht="30" customHeight="1" x14ac:dyDescent="0.3">
      <c r="A19" s="2"/>
      <c r="B19" s="7" t="str">
        <f ca="1">IFERROR(TEXT(TimeSheet[[#This Row],[Date]],"aaaa"), "")</f>
        <v>Wednesday</v>
      </c>
      <c r="C19" s="8">
        <f ca="1">IF($H$4="","",$H$4+11)</f>
        <v>44741</v>
      </c>
      <c r="D19" s="9"/>
      <c r="E19" s="9"/>
      <c r="F19" s="9"/>
      <c r="G19" s="9"/>
      <c r="H19" s="9">
        <f t="shared" si="0"/>
        <v>0</v>
      </c>
    </row>
    <row r="20" spans="1:8" ht="30" customHeight="1" x14ac:dyDescent="0.3">
      <c r="A20" s="2"/>
      <c r="B20" s="7" t="str">
        <f ca="1">IFERROR(TEXT(TimeSheet[[#This Row],[Date]],"aaaa"), "")</f>
        <v>Thursday</v>
      </c>
      <c r="C20" s="8">
        <f ca="1">IF($H$4="","",$H$4+12)</f>
        <v>44742</v>
      </c>
      <c r="D20" s="9"/>
      <c r="E20" s="9"/>
      <c r="F20" s="9"/>
      <c r="G20" s="9"/>
      <c r="H20" s="9">
        <f t="shared" si="0"/>
        <v>0</v>
      </c>
    </row>
    <row r="21" spans="1:8" ht="30" customHeight="1" x14ac:dyDescent="0.3">
      <c r="A21" s="2"/>
      <c r="B21" s="7" t="str">
        <f ca="1">IFERROR(TEXT(TimeSheet[[#This Row],[Date]],"aaaa"), "")</f>
        <v>Friday</v>
      </c>
      <c r="C21" s="8">
        <f ca="1">IF($H$4="","",$H$4+13)</f>
        <v>44743</v>
      </c>
      <c r="D21" s="9"/>
      <c r="E21" s="9"/>
      <c r="F21" s="9"/>
      <c r="G21" s="9"/>
      <c r="H21" s="9">
        <f t="shared" si="0"/>
        <v>0</v>
      </c>
    </row>
    <row r="22" spans="1:8" ht="30" customHeight="1" x14ac:dyDescent="0.3">
      <c r="A22" s="2"/>
      <c r="B22" s="7" t="str">
        <f>IFERROR(TEXT(TimeSheet[[#This Row],[Date]],"aaaa"), "")</f>
        <v>Saturday</v>
      </c>
      <c r="C22" s="10"/>
      <c r="D22" s="11"/>
      <c r="E22" s="11"/>
      <c r="F22" s="11"/>
      <c r="G22" s="11"/>
      <c r="H22" s="11">
        <f>IFERROR(SUM(D22:G22), "")</f>
        <v>0</v>
      </c>
    </row>
    <row r="23" spans="1:8" ht="30" customHeight="1" thickBot="1" x14ac:dyDescent="0.35">
      <c r="A23" s="2"/>
      <c r="B23" s="13"/>
      <c r="C23" s="13" t="s">
        <v>6</v>
      </c>
      <c r="D23" s="14">
        <f>SUBTOTAL(109,TimeSheet[Regular Hours])</f>
        <v>32</v>
      </c>
      <c r="E23" s="15">
        <f>SUBTOTAL(109,TimeSheet[Overtime Hours])</f>
        <v>14</v>
      </c>
      <c r="F23" s="15">
        <f>SUBTOTAL(109,TimeSheet[Sick])</f>
        <v>11</v>
      </c>
      <c r="G23" s="15">
        <f>SUBTOTAL(109,TimeSheet[Vacation])</f>
        <v>5</v>
      </c>
      <c r="H23" s="15">
        <f>SUBTOTAL(109,TimeSheet[Total])</f>
        <v>62</v>
      </c>
    </row>
    <row r="24" spans="1:8" ht="30" customHeight="1" thickTop="1" thickBot="1" x14ac:dyDescent="0.35">
      <c r="A24" s="2"/>
      <c r="B24" s="16"/>
      <c r="C24" s="17" t="s">
        <v>8</v>
      </c>
      <c r="D24" s="18">
        <v>10</v>
      </c>
      <c r="E24" s="19">
        <v>15</v>
      </c>
      <c r="F24" s="19">
        <v>10</v>
      </c>
      <c r="G24" s="19">
        <v>10</v>
      </c>
      <c r="H24" s="20"/>
    </row>
    <row r="25" spans="1:8" ht="30" customHeight="1" thickTop="1" thickBot="1" x14ac:dyDescent="0.35">
      <c r="B25" s="21"/>
      <c r="C25" s="22" t="s">
        <v>7</v>
      </c>
      <c r="D25" s="23">
        <f>IFERROR(SUM(D24*TimeSheet[[#Totals],[Regular Hours]]), "")</f>
        <v>320</v>
      </c>
      <c r="E25" s="24">
        <f>IFERROR(SUM(E24*TimeSheet[[#Totals],[Overtime Hours]]), "")</f>
        <v>210</v>
      </c>
      <c r="F25" s="24">
        <f>IFERROR(SUM(F24*TimeSheet[[#Totals],[Sick]]), "")</f>
        <v>110</v>
      </c>
      <c r="G25" s="24">
        <f>IFERROR(SUM(G24*TimeSheet[[#Totals],[Vacation]]), "")</f>
        <v>50</v>
      </c>
      <c r="H25" s="24">
        <f>IFERROR(SUM(D25:G25), "")</f>
        <v>690</v>
      </c>
    </row>
    <row r="26" spans="1:8" ht="30" customHeight="1" thickTop="1" x14ac:dyDescent="0.3">
      <c r="A26" s="4"/>
      <c r="B26" s="36"/>
      <c r="C26" s="36"/>
      <c r="D26" s="36"/>
      <c r="E26" s="36"/>
      <c r="F26" s="25"/>
      <c r="G26" s="37"/>
      <c r="H26" s="37"/>
    </row>
    <row r="27" spans="1:8" ht="30" customHeight="1" x14ac:dyDescent="0.3">
      <c r="B27" s="35" t="s">
        <v>14</v>
      </c>
      <c r="C27" s="35"/>
      <c r="D27" s="35"/>
      <c r="E27" s="35"/>
      <c r="F27" s="26"/>
      <c r="G27" s="27" t="s">
        <v>11</v>
      </c>
      <c r="H27" s="27"/>
    </row>
    <row r="28" spans="1:8" ht="30" customHeight="1" x14ac:dyDescent="0.3">
      <c r="A28" s="4"/>
      <c r="B28" s="36"/>
      <c r="C28" s="36"/>
      <c r="D28" s="36"/>
      <c r="E28" s="36"/>
      <c r="F28" s="25"/>
      <c r="G28" s="37"/>
      <c r="H28" s="37"/>
    </row>
    <row r="29" spans="1:8" ht="30" customHeight="1" x14ac:dyDescent="0.3">
      <c r="B29" s="35" t="s">
        <v>15</v>
      </c>
      <c r="C29" s="35"/>
      <c r="D29" s="35"/>
      <c r="E29" s="35"/>
      <c r="F29" s="26"/>
      <c r="G29" s="27" t="s">
        <v>11</v>
      </c>
      <c r="H29" s="27"/>
    </row>
  </sheetData>
  <mergeCells count="19">
    <mergeCell ref="D4:E4"/>
    <mergeCell ref="D5:E5"/>
    <mergeCell ref="G2:H2"/>
    <mergeCell ref="B1:E1"/>
    <mergeCell ref="F3:G3"/>
    <mergeCell ref="F1:H1"/>
    <mergeCell ref="B29:E29"/>
    <mergeCell ref="B26:E26"/>
    <mergeCell ref="G26:H26"/>
    <mergeCell ref="B28:E28"/>
    <mergeCell ref="G28:H28"/>
    <mergeCell ref="B27:E27"/>
    <mergeCell ref="B2:F2"/>
    <mergeCell ref="F4:G4"/>
    <mergeCell ref="F5:G5"/>
    <mergeCell ref="B3:C3"/>
    <mergeCell ref="B4:C4"/>
    <mergeCell ref="B5:C5"/>
    <mergeCell ref="D3:E3"/>
  </mergeCells>
  <phoneticPr fontId="0" type="noConversion"/>
  <dataValidations count="27">
    <dataValidation allowBlank="1" showInputMessage="1" showErrorMessage="1" prompt="Create Biweekly Time Sheet in this worksheet. Total hours and Total pay are automatically calculated" sqref="A1"/>
    <dataValidation allowBlank="1" showInputMessage="1" showErrorMessage="1" prompt="Title of this worksheet is in this cell" sqref="G2:H2"/>
    <dataValidation allowBlank="1" showInputMessage="1" showErrorMessage="1" prompt="Enter Company Name in this cell. Title of this worksheet is in cell G2. Enter company Address in cell below and employee details in cells B3 to H5" sqref="B1"/>
    <dataValidation allowBlank="1" showInputMessage="1" showErrorMessage="1" prompt="Enter company Street Address, Address 2, City, State, and Zip code in this cell and Pay period start and end date in cell H4 and H5" sqref="B2:F2"/>
    <dataValidation allowBlank="1" showInputMessage="1" showErrorMessage="1" prompt="Enter Employee name in cell at right" sqref="B3:C3"/>
    <dataValidation allowBlank="1" showInputMessage="1" showErrorMessage="1" prompt="Enter Employee name in this cell" sqref="D3:E3"/>
    <dataValidation allowBlank="1" showInputMessage="1" showErrorMessage="1" prompt="Enter Employee phone in cell at right" sqref="F3"/>
    <dataValidation allowBlank="1" showInputMessage="1" showErrorMessage="1" prompt="Enter Employee phone in this cell" sqref="H3"/>
    <dataValidation allowBlank="1" showInputMessage="1" showErrorMessage="1" prompt="Enter Employee email address in cell at right" sqref="B4:C4"/>
    <dataValidation allowBlank="1" showInputMessage="1" showErrorMessage="1" prompt="Enter Employee email address in this cell" sqref="D4:E4"/>
    <dataValidation allowBlank="1" showInputMessage="1" showErrorMessage="1" prompt="Enter Manager name in cell at right" sqref="B5:C5"/>
    <dataValidation allowBlank="1" showInputMessage="1" showErrorMessage="1" prompt="Enter Manager name in this cell" sqref="D5:E5"/>
    <dataValidation allowBlank="1" showInputMessage="1" showErrorMessage="1" prompt="Enter Pay period start date in cell at right" sqref="F4:G4"/>
    <dataValidation allowBlank="1" showInputMessage="1" showErrorMessage="1" prompt="Enter Pay period start date in this cell" sqref="H4"/>
    <dataValidation allowBlank="1" showInputMessage="1" showErrorMessage="1" prompt="Enter Pay period end date in cell at right" sqref="F5:G5"/>
    <dataValidation allowBlank="1" showInputMessage="1" showErrorMessage="1" prompt="Enter Pay period end date in this cell" sqref="H5"/>
    <dataValidation allowBlank="1" showInputMessage="1" showErrorMessage="1" prompt="Date is automatically updated in this column under this heading based on Pay period start and end date in cell H4 and H5" sqref="C7"/>
    <dataValidation allowBlank="1" showInputMessage="1" showErrorMessage="1" prompt="Enter Regular Hours in this column under this heading" sqref="D7"/>
    <dataValidation allowBlank="1" showInputMessage="1" showErrorMessage="1" prompt="Enter Overtime Hours in this column under this heading" sqref="E7"/>
    <dataValidation allowBlank="1" showInputMessage="1" showErrorMessage="1" prompt="Enter Sick hours in this column under this heading" sqref="F7"/>
    <dataValidation allowBlank="1" showInputMessage="1" showErrorMessage="1" prompt="Enter Vacation hours in this column under this heading" sqref="G7"/>
    <dataValidation allowBlank="1" showInputMessage="1" showErrorMessage="1" prompt="Total hours are automatically calculated in this column under this heading" sqref="H7"/>
    <dataValidation allowBlank="1" showInputMessage="1" showErrorMessage="1" prompt="Enter Employee Signature in this cell" sqref="B26:E26"/>
    <dataValidation allowBlank="1" showInputMessage="1" showErrorMessage="1" prompt="Enter Manager Signature in this cell" sqref="B28:E28"/>
    <dataValidation allowBlank="1" showInputMessage="1" showErrorMessage="1" prompt="Enter Date in this cell" sqref="G26:H26 G28:H28"/>
    <dataValidation allowBlank="1" showInputMessage="1" showErrorMessage="1" prompt="Enter Rate per hour in cells at right" sqref="C24"/>
    <dataValidation allowBlank="1" showInputMessage="1" showErrorMessage="1" prompt="Total pay is automatically calculated in cells at right" sqref="C25"/>
  </dataValidations>
  <printOptions horizontalCentered="1"/>
  <pageMargins left="0.5" right="0.5" top="0.75" bottom="0.75" header="0.5" footer="0.5"/>
  <pageSetup scale="96" fitToHeight="0" orientation="portrait" r:id="rId1"/>
  <headerFooter differentFirst="1">
    <oddFooter>Page &amp;P of &amp;N</oddFooter>
  </headerFooter>
  <ignoredErrors>
    <ignoredError sqref="B22 H8:H22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Biweekly Time Sheet</vt:lpstr>
      <vt:lpstr>'Biweekly Time Sheet'!Print_Titles</vt:lpstr>
      <vt:lpstr>RowTitleRegion1..D5</vt:lpstr>
      <vt:lpstr>RowTitleRegion2..G3</vt:lpstr>
      <vt:lpstr>RowTitleRegion3..H5</vt:lpstr>
      <vt:lpstr>RowTitleRegion4..G23</vt:lpstr>
      <vt:lpstr>RowTitleRegion5..H24</vt:lpstr>
      <vt:lpstr>Title1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Adeel Akhter</cp:lastModifiedBy>
  <cp:lastPrinted>2018-03-05T11:56:15Z</cp:lastPrinted>
  <dcterms:created xsi:type="dcterms:W3CDTF">2017-09-11T06:06:50Z</dcterms:created>
  <dcterms:modified xsi:type="dcterms:W3CDTF">2022-06-18T10:17:21Z</dcterms:modified>
</cp:coreProperties>
</file>